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120" windowWidth="16608" windowHeight="5352"/>
  </bookViews>
  <sheets>
    <sheet name="Výdaje " sheetId="2" r:id="rId1"/>
    <sheet name="Příjmy " sheetId="4" r:id="rId2"/>
    <sheet name="krycí list" sheetId="5" r:id="rId3"/>
  </sheets>
  <definedNames>
    <definedName name="_xlnm._FilterDatabase" localSheetId="0" hidden="1">'Výdaje '!$A$9:$C$107</definedName>
    <definedName name="_xlnm.Print_Area" localSheetId="2">'krycí list'!$A$1:$H$28</definedName>
    <definedName name="_xlnm.Print_Area" localSheetId="1">'Příjmy '!$A$6:$E$49</definedName>
    <definedName name="_xlnm.Print_Area" localSheetId="0">'Výdaje '!$A$7:$E$108</definedName>
  </definedNames>
  <calcPr calcId="145621"/>
</workbook>
</file>

<file path=xl/calcChain.xml><?xml version="1.0" encoding="utf-8"?>
<calcChain xmlns="http://schemas.openxmlformats.org/spreadsheetml/2006/main">
  <c r="D107" i="2" l="1"/>
  <c r="D47" i="4"/>
  <c r="D104" i="2" l="1"/>
  <c r="D100" i="2"/>
  <c r="D73" i="2"/>
  <c r="D70" i="2"/>
  <c r="D67" i="2"/>
  <c r="D63" i="2"/>
  <c r="D58" i="2"/>
  <c r="D56" i="2"/>
  <c r="D54" i="2"/>
  <c r="D52" i="2"/>
  <c r="D50" i="2"/>
  <c r="D46" i="2"/>
  <c r="D43" i="2"/>
  <c r="D41" i="2"/>
  <c r="D36" i="2"/>
  <c r="D34" i="2"/>
  <c r="D31" i="2"/>
  <c r="D26" i="2"/>
  <c r="D18" i="2"/>
  <c r="D15" i="2"/>
  <c r="D12" i="2"/>
  <c r="D43" i="4"/>
  <c r="D28" i="4"/>
  <c r="E25" i="5"/>
  <c r="E26" i="5" s="1"/>
</calcChain>
</file>

<file path=xl/sharedStrings.xml><?xml version="1.0" encoding="utf-8"?>
<sst xmlns="http://schemas.openxmlformats.org/spreadsheetml/2006/main" count="198" uniqueCount="132">
  <si>
    <t>PAR</t>
  </si>
  <si>
    <t>POL</t>
  </si>
  <si>
    <t>1032</t>
  </si>
  <si>
    <t>2341</t>
  </si>
  <si>
    <t>Rozpočet</t>
  </si>
  <si>
    <t>Poplatek ze psů</t>
  </si>
  <si>
    <t>Popl.užívání veřej.prostranst.</t>
  </si>
  <si>
    <t>Příj.z poskyt.služeb a výrobků</t>
  </si>
  <si>
    <t>Ostatní příjmy z pronájmu majetku</t>
  </si>
  <si>
    <t>Ostatní příjmy z pronáj.majet.</t>
  </si>
  <si>
    <t>Příjmy z úroků</t>
  </si>
  <si>
    <t>Nákup materiálu j.n.</t>
  </si>
  <si>
    <t>Nákup ostatních služeb</t>
  </si>
  <si>
    <t>Odměny čl.zastup.obcí a krajů</t>
  </si>
  <si>
    <t>Neinvestiční transfery obcím</t>
  </si>
  <si>
    <t>Ostatní osobní výdaje</t>
  </si>
  <si>
    <t>Pov.pojistné na veř.zdrav.poj.</t>
  </si>
  <si>
    <t>Knihy,učební pomůcky a tisk</t>
  </si>
  <si>
    <t>Ostatní neinvest.výdaje j.n.</t>
  </si>
  <si>
    <t>Opravy a udržování</t>
  </si>
  <si>
    <t>Věcné dary</t>
  </si>
  <si>
    <t>Ost.neinv.tra.nezisk.a pod.org</t>
  </si>
  <si>
    <t>Elektrická energie</t>
  </si>
  <si>
    <t>Pohoštění</t>
  </si>
  <si>
    <t>DHDM</t>
  </si>
  <si>
    <t>Plyn</t>
  </si>
  <si>
    <t>Pohonné hmoty a maziva</t>
  </si>
  <si>
    <t>Služby pošt</t>
  </si>
  <si>
    <t>Služby peněžních ústavů</t>
  </si>
  <si>
    <t>Konzult., porad.a práv.služby</t>
  </si>
  <si>
    <t>Služby zpracování dat</t>
  </si>
  <si>
    <t>Ost. Neinv.transfery VR územ.ú.</t>
  </si>
  <si>
    <t>Silnice</t>
  </si>
  <si>
    <t>Činnosti knihovnické</t>
  </si>
  <si>
    <t>Rozhlas a televize</t>
  </si>
  <si>
    <t>Ost. Zál.kult.círk., sděl. Pros</t>
  </si>
  <si>
    <t>Ostatní činnost ve zdrav.</t>
  </si>
  <si>
    <t>Veřejné osvětlení</t>
  </si>
  <si>
    <t>Činnost místní správy</t>
  </si>
  <si>
    <t>Zastupitelstva obcí</t>
  </si>
  <si>
    <t>PO - dobrovolná část</t>
  </si>
  <si>
    <t>Péče o vzhled obcí a veř. Zeleň</t>
  </si>
  <si>
    <t>Sběr a svoz komunálních odpadů</t>
  </si>
  <si>
    <t>6310</t>
  </si>
  <si>
    <t>Vodní díla v zemědělské krajině</t>
  </si>
  <si>
    <t>Podpora ostat. Produkčních činností</t>
  </si>
  <si>
    <t>Obecní příjmy a výdaje z finančních operací</t>
  </si>
  <si>
    <t>Zájmová činnost v kultuře</t>
  </si>
  <si>
    <t>Sběr a svoz nebezbečných odpadů</t>
  </si>
  <si>
    <t xml:space="preserve">Ost. neinv.tra. nezisk a pod. org </t>
  </si>
  <si>
    <t>Pevná paliva</t>
  </si>
  <si>
    <t>3613</t>
  </si>
  <si>
    <t>Nebytové hospodářství</t>
  </si>
  <si>
    <t>Přímy z pronájmu ostatních nemovitostí a jejích částí</t>
  </si>
  <si>
    <t>Obec.příj. a výd. Z finan. Operací</t>
  </si>
  <si>
    <t>Starosta obce:</t>
  </si>
  <si>
    <t>Michal Vitmajer</t>
  </si>
  <si>
    <t>Zuzana Sluková</t>
  </si>
  <si>
    <t>Razítko obce:</t>
  </si>
  <si>
    <t>Druh</t>
  </si>
  <si>
    <t>Částka v Kč</t>
  </si>
  <si>
    <t xml:space="preserve">Příjmy celkem </t>
  </si>
  <si>
    <t>Výdaje celkem</t>
  </si>
  <si>
    <r>
      <t>SALDO</t>
    </r>
    <r>
      <rPr>
        <sz val="12"/>
        <rFont val="Arial"/>
        <family val="2"/>
        <charset val="238"/>
      </rPr>
      <t xml:space="preserve"> (příjmy mínus výdaje)</t>
    </r>
  </si>
  <si>
    <t>Výdaje</t>
  </si>
  <si>
    <t>Příjmy</t>
  </si>
  <si>
    <t>Obec Chudíř</t>
  </si>
  <si>
    <t>Ing.Helena Sládková</t>
  </si>
  <si>
    <t>přijmy z pronájmu pozemků</t>
  </si>
  <si>
    <t>Mateřská škola</t>
  </si>
  <si>
    <t>Odvádění a čištění odpad. vod a nakl.s kaly</t>
  </si>
  <si>
    <t>studená voda</t>
  </si>
  <si>
    <t>služby telekomunikací a radiokomunikací</t>
  </si>
  <si>
    <t>opravy a udržování</t>
  </si>
  <si>
    <t>cestovné</t>
  </si>
  <si>
    <t>Budovy, haly, stavby</t>
  </si>
  <si>
    <t>Chudíř 16, 29445 Jabkenice</t>
  </si>
  <si>
    <t>IČO: 00509124</t>
  </si>
  <si>
    <t>2321</t>
  </si>
  <si>
    <t>Odvádění a čištění odpadních vod a nakl.s kaly</t>
  </si>
  <si>
    <t>Přijaté nekapitálové příspěvky a náhrady</t>
  </si>
  <si>
    <t>Neinvestiční příspěvky zříz.přísp.organizacím</t>
  </si>
  <si>
    <t>Poskytnuté náhrady</t>
  </si>
  <si>
    <t>Dary obyvatelstvu</t>
  </si>
  <si>
    <t>Sběr a svoz ostatních odpadů</t>
  </si>
  <si>
    <t>Programové vybavení</t>
  </si>
  <si>
    <t>Platby daní a poplatků SR</t>
  </si>
  <si>
    <t>Pojištění funkčně nespecifikované</t>
  </si>
  <si>
    <t>Návrh rozpočtu odsouhlasen v obecním zastupitelstvu dne:</t>
  </si>
  <si>
    <t>Návrh rozpočtu vypracoval:</t>
  </si>
  <si>
    <t>Přijaté příspěvky na pořízení dlouhodob. Majetku</t>
  </si>
  <si>
    <t>Neinv.přij.tran.od obcí</t>
  </si>
  <si>
    <t>Přijmy z pronájmu ostatních nem.věcí a jejich částí</t>
  </si>
  <si>
    <t>Pitná voda</t>
  </si>
  <si>
    <t>Územní plánování</t>
  </si>
  <si>
    <t>Ostatní nákupy dlouhodobého nehmotného majetku</t>
  </si>
  <si>
    <t>Krizová opatření</t>
  </si>
  <si>
    <t>Rezerva na krizová opatření</t>
  </si>
  <si>
    <t>Ost. neinv. tra. podnikatelským subjektům</t>
  </si>
  <si>
    <t>nein.transfery fund.,ústavům a obecně prosp.sp.</t>
  </si>
  <si>
    <t>nein.transfery spol.</t>
  </si>
  <si>
    <t>úroky vlastní</t>
  </si>
  <si>
    <t>3725</t>
  </si>
  <si>
    <t>Využívání a zneškodňování komunálních odpadů</t>
  </si>
  <si>
    <t>1031</t>
  </si>
  <si>
    <t>Pěstební činnost</t>
  </si>
  <si>
    <t>Financování splátky úvěrů a půjček</t>
  </si>
  <si>
    <t>Závazným ukazatelem je paragraf.</t>
  </si>
  <si>
    <t xml:space="preserve">Vyvěšeno na úřední desce dne: </t>
  </si>
  <si>
    <t xml:space="preserve">Sejmuto z úřední desky dne: </t>
  </si>
  <si>
    <t>Příjem z daně z příjmů FO placené plátci</t>
  </si>
  <si>
    <t>Příjem z daně z příjmů FO placené poplatníky</t>
  </si>
  <si>
    <t>Příjem z daně z příjmů FO vyb. srážkou podle zvl.</t>
  </si>
  <si>
    <t>Příjem z daně z příjmů právnických osob</t>
  </si>
  <si>
    <t>Příjem z daně z příjmů PO, kdy popl.je obec</t>
  </si>
  <si>
    <t>Příjem z daně z přidané hodnoty</t>
  </si>
  <si>
    <t>příjem z poplatku za odnětí pozem.podle les.z.</t>
  </si>
  <si>
    <t>Příjem z popl. Za ob.systém odpad.hospod.</t>
  </si>
  <si>
    <t>příjem za úhrad za dobývání nerostů a popl.ze geol.</t>
  </si>
  <si>
    <t>Příjem ze správních poplatků</t>
  </si>
  <si>
    <t>Příjem z daně z hazard.her s výjimkou dílčí daně</t>
  </si>
  <si>
    <t>Příjem z daně z nemovivých věcí</t>
  </si>
  <si>
    <t>Neinv.přij.tran.ze SR v rámci souhr.dot.vzt</t>
  </si>
  <si>
    <t>Příjem z odvodů za odnětí půdy ze zem.fondu</t>
  </si>
  <si>
    <t>2122</t>
  </si>
  <si>
    <t>Sběr a zpracování druhotných surovin</t>
  </si>
  <si>
    <t>Rozpočet Obce Chudíř na rok 2022 - schválený</t>
  </si>
  <si>
    <t xml:space="preserve"> ROZPOČET - schválený</t>
  </si>
  <si>
    <t>Vyvěšeno v listiné i elektronické podobě na úřední desce http://www.chudir.e-obec.cz/ ze dne 30.12.2021</t>
  </si>
  <si>
    <t>rozpočet na rok 2022 - schválený</t>
  </si>
  <si>
    <t>Informace o schváleném rozpočtu na rok 2022.</t>
  </si>
  <si>
    <t>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</si>
</sst>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b/>
      <sz val="36"/>
      <name val="Arial"/>
      <family val="2"/>
      <charset val="238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b/>
      <sz val="2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0" fillId="0" borderId="0" xfId="0" applyBorder="1"/>
    <xf numFmtId="0" fontId="3" fillId="0" borderId="0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14" fontId="6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shrinkToFi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11" fillId="0" borderId="2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4" fontId="11" fillId="0" borderId="4" xfId="0" applyNumberFormat="1" applyFont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workbookViewId="0">
      <selection activeCell="D108" sqref="D108"/>
    </sheetView>
  </sheetViews>
  <sheetFormatPr defaultRowHeight="13.2" x14ac:dyDescent="0.25"/>
  <cols>
    <col min="3" max="3" width="43.109375" customWidth="1"/>
    <col min="4" max="4" width="15.109375" customWidth="1"/>
    <col min="5" max="5" width="24.5546875" customWidth="1"/>
  </cols>
  <sheetData>
    <row r="1" spans="1:6" ht="22.8" x14ac:dyDescent="0.4">
      <c r="A1" s="33" t="s">
        <v>126</v>
      </c>
      <c r="B1" s="33"/>
      <c r="C1" s="33"/>
      <c r="D1" s="33"/>
      <c r="F1" s="11"/>
    </row>
    <row r="2" spans="1:6" x14ac:dyDescent="0.25">
      <c r="A2" s="24"/>
      <c r="B2" s="24"/>
      <c r="D2" s="8" t="s">
        <v>66</v>
      </c>
      <c r="F2" s="11"/>
    </row>
    <row r="3" spans="1:6" x14ac:dyDescent="0.25">
      <c r="A3" s="24"/>
      <c r="B3" s="24"/>
      <c r="D3" s="8" t="s">
        <v>76</v>
      </c>
      <c r="F3" s="11"/>
    </row>
    <row r="4" spans="1:6" x14ac:dyDescent="0.25">
      <c r="A4" s="24"/>
      <c r="B4" s="24"/>
      <c r="D4" s="8" t="s">
        <v>77</v>
      </c>
      <c r="F4" s="11"/>
    </row>
    <row r="5" spans="1:6" x14ac:dyDescent="0.25">
      <c r="A5" s="24"/>
      <c r="B5" s="24"/>
      <c r="F5" s="11"/>
    </row>
    <row r="7" spans="1:6" ht="21" x14ac:dyDescent="0.4">
      <c r="A7" s="32" t="s">
        <v>64</v>
      </c>
      <c r="B7" s="32"/>
      <c r="C7" s="32"/>
    </row>
    <row r="8" spans="1:6" x14ac:dyDescent="0.25">
      <c r="A8" s="26"/>
      <c r="B8" s="26"/>
    </row>
    <row r="9" spans="1:6" x14ac:dyDescent="0.25">
      <c r="A9" s="26" t="s">
        <v>0</v>
      </c>
      <c r="B9" s="26" t="s">
        <v>1</v>
      </c>
      <c r="D9" s="9" t="s">
        <v>4</v>
      </c>
      <c r="E9" s="8"/>
    </row>
    <row r="10" spans="1:6" x14ac:dyDescent="0.25">
      <c r="A10" s="4">
        <v>1031</v>
      </c>
      <c r="B10" s="4"/>
      <c r="C10" s="5" t="s">
        <v>105</v>
      </c>
      <c r="D10" s="28">
        <v>10000</v>
      </c>
      <c r="E10" s="8"/>
    </row>
    <row r="11" spans="1:6" x14ac:dyDescent="0.25">
      <c r="A11" s="27">
        <v>1031</v>
      </c>
      <c r="B11" s="27">
        <v>5139</v>
      </c>
      <c r="C11" t="s">
        <v>11</v>
      </c>
      <c r="D11" s="29">
        <v>10000</v>
      </c>
      <c r="E11" s="8"/>
    </row>
    <row r="12" spans="1:6" s="5" customFormat="1" x14ac:dyDescent="0.25">
      <c r="A12" s="5">
        <v>2212</v>
      </c>
      <c r="C12" s="5" t="s">
        <v>32</v>
      </c>
      <c r="D12" s="6">
        <f>D13+D14</f>
        <v>70000</v>
      </c>
    </row>
    <row r="13" spans="1:6" x14ac:dyDescent="0.25">
      <c r="A13">
        <v>2212</v>
      </c>
      <c r="B13">
        <v>5169</v>
      </c>
      <c r="C13" t="s">
        <v>12</v>
      </c>
      <c r="D13" s="10">
        <v>20000</v>
      </c>
    </row>
    <row r="14" spans="1:6" x14ac:dyDescent="0.25">
      <c r="A14">
        <v>2212</v>
      </c>
      <c r="B14">
        <v>5171</v>
      </c>
      <c r="C14" s="8" t="s">
        <v>19</v>
      </c>
      <c r="D14" s="10">
        <v>50000</v>
      </c>
    </row>
    <row r="15" spans="1:6" s="5" customFormat="1" x14ac:dyDescent="0.25">
      <c r="A15" s="5">
        <v>2310</v>
      </c>
      <c r="C15" s="5" t="s">
        <v>93</v>
      </c>
      <c r="D15" s="6">
        <f>D16+D17</f>
        <v>30000</v>
      </c>
    </row>
    <row r="16" spans="1:6" x14ac:dyDescent="0.25">
      <c r="A16">
        <v>2310</v>
      </c>
      <c r="B16">
        <v>5151</v>
      </c>
      <c r="C16" s="8" t="s">
        <v>71</v>
      </c>
      <c r="D16" s="10">
        <v>30000</v>
      </c>
    </row>
    <row r="17" spans="1:7" x14ac:dyDescent="0.25">
      <c r="A17">
        <v>2310</v>
      </c>
      <c r="B17">
        <v>6121</v>
      </c>
      <c r="C17" s="8" t="s">
        <v>75</v>
      </c>
      <c r="D17" s="10">
        <v>0</v>
      </c>
    </row>
    <row r="18" spans="1:7" x14ac:dyDescent="0.25">
      <c r="A18" s="5">
        <v>2321</v>
      </c>
      <c r="C18" s="5" t="s">
        <v>70</v>
      </c>
      <c r="D18" s="6">
        <f>D19+D20</f>
        <v>20000</v>
      </c>
      <c r="G18" s="5"/>
    </row>
    <row r="19" spans="1:7" x14ac:dyDescent="0.25">
      <c r="A19">
        <v>2321</v>
      </c>
      <c r="B19">
        <v>5151</v>
      </c>
      <c r="C19" s="8" t="s">
        <v>71</v>
      </c>
      <c r="D19" s="10">
        <v>20000</v>
      </c>
      <c r="E19" s="8"/>
    </row>
    <row r="20" spans="1:7" x14ac:dyDescent="0.25">
      <c r="A20">
        <v>2321</v>
      </c>
      <c r="B20">
        <v>6121</v>
      </c>
      <c r="C20" s="23" t="s">
        <v>75</v>
      </c>
      <c r="D20" s="10">
        <v>0</v>
      </c>
      <c r="E20" s="23"/>
    </row>
    <row r="21" spans="1:7" x14ac:dyDescent="0.25">
      <c r="A21" s="5">
        <v>2341</v>
      </c>
      <c r="C21" s="5" t="s">
        <v>44</v>
      </c>
      <c r="D21" s="6">
        <v>0</v>
      </c>
      <c r="G21" s="5"/>
    </row>
    <row r="22" spans="1:7" x14ac:dyDescent="0.25">
      <c r="A22">
        <v>2341</v>
      </c>
      <c r="B22">
        <v>5171</v>
      </c>
      <c r="C22" s="8" t="s">
        <v>19</v>
      </c>
      <c r="D22" s="10">
        <v>0</v>
      </c>
      <c r="E22" s="8"/>
    </row>
    <row r="23" spans="1:7" x14ac:dyDescent="0.25">
      <c r="A23">
        <v>2341</v>
      </c>
      <c r="B23">
        <v>6121</v>
      </c>
      <c r="C23" s="8" t="s">
        <v>75</v>
      </c>
      <c r="D23" s="10">
        <v>0</v>
      </c>
      <c r="E23" s="8"/>
    </row>
    <row r="24" spans="1:7" s="5" customFormat="1" x14ac:dyDescent="0.25">
      <c r="A24" s="5">
        <v>3111</v>
      </c>
      <c r="C24" s="5" t="s">
        <v>69</v>
      </c>
      <c r="D24" s="6">
        <v>387000</v>
      </c>
    </row>
    <row r="25" spans="1:7" x14ac:dyDescent="0.25">
      <c r="A25">
        <v>3111</v>
      </c>
      <c r="B25">
        <v>5331</v>
      </c>
      <c r="C25" s="8" t="s">
        <v>81</v>
      </c>
      <c r="D25" s="10">
        <v>387000</v>
      </c>
      <c r="E25" s="8"/>
    </row>
    <row r="26" spans="1:7" s="5" customFormat="1" x14ac:dyDescent="0.25">
      <c r="A26" s="5">
        <v>3314</v>
      </c>
      <c r="C26" s="5" t="s">
        <v>33</v>
      </c>
      <c r="D26" s="6">
        <f>D27+D28+D29+D30</f>
        <v>48000</v>
      </c>
    </row>
    <row r="27" spans="1:7" x14ac:dyDescent="0.25">
      <c r="A27">
        <v>3314</v>
      </c>
      <c r="B27">
        <v>5021</v>
      </c>
      <c r="C27" t="s">
        <v>15</v>
      </c>
      <c r="D27" s="10">
        <v>40000</v>
      </c>
    </row>
    <row r="28" spans="1:7" x14ac:dyDescent="0.25">
      <c r="A28">
        <v>3314</v>
      </c>
      <c r="B28">
        <v>5032</v>
      </c>
      <c r="C28" t="s">
        <v>16</v>
      </c>
      <c r="D28" s="10">
        <v>0</v>
      </c>
      <c r="E28" s="5"/>
    </row>
    <row r="29" spans="1:7" x14ac:dyDescent="0.25">
      <c r="A29">
        <v>3314</v>
      </c>
      <c r="B29">
        <v>5136</v>
      </c>
      <c r="C29" t="s">
        <v>17</v>
      </c>
      <c r="D29" s="10">
        <v>4000</v>
      </c>
    </row>
    <row r="30" spans="1:7" x14ac:dyDescent="0.25">
      <c r="A30">
        <v>3314</v>
      </c>
      <c r="B30">
        <v>5909</v>
      </c>
      <c r="C30" t="s">
        <v>18</v>
      </c>
      <c r="D30" s="10">
        <v>4000</v>
      </c>
      <c r="E30" s="5"/>
    </row>
    <row r="31" spans="1:7" s="5" customFormat="1" x14ac:dyDescent="0.25">
      <c r="A31" s="5">
        <v>3341</v>
      </c>
      <c r="C31" s="5" t="s">
        <v>34</v>
      </c>
      <c r="D31" s="6">
        <f>D32+D33</f>
        <v>1520</v>
      </c>
    </row>
    <row r="32" spans="1:7" ht="11.4" customHeight="1" x14ac:dyDescent="0.25">
      <c r="A32">
        <v>3341</v>
      </c>
      <c r="B32">
        <v>5169</v>
      </c>
      <c r="C32" t="s">
        <v>12</v>
      </c>
      <c r="D32" s="10">
        <v>540</v>
      </c>
      <c r="E32" s="8"/>
    </row>
    <row r="33" spans="1:7" x14ac:dyDescent="0.25">
      <c r="A33">
        <v>3341</v>
      </c>
      <c r="B33">
        <v>5171</v>
      </c>
      <c r="C33" t="s">
        <v>19</v>
      </c>
      <c r="D33" s="10">
        <v>980</v>
      </c>
      <c r="E33" s="5"/>
    </row>
    <row r="34" spans="1:7" s="5" customFormat="1" x14ac:dyDescent="0.25">
      <c r="A34" s="5">
        <v>3392</v>
      </c>
      <c r="C34" s="5" t="s">
        <v>47</v>
      </c>
      <c r="D34" s="6">
        <f>D35</f>
        <v>5000</v>
      </c>
    </row>
    <row r="35" spans="1:7" s="5" customFormat="1" x14ac:dyDescent="0.25">
      <c r="A35">
        <v>3392</v>
      </c>
      <c r="B35" s="8">
        <v>5169</v>
      </c>
      <c r="C35" s="8" t="s">
        <v>12</v>
      </c>
      <c r="D35" s="10">
        <v>5000</v>
      </c>
    </row>
    <row r="36" spans="1:7" s="5" customFormat="1" x14ac:dyDescent="0.25">
      <c r="A36" s="5">
        <v>3399</v>
      </c>
      <c r="C36" s="5" t="s">
        <v>35</v>
      </c>
      <c r="D36" s="6">
        <f>D37+D38+D39+D40</f>
        <v>48000</v>
      </c>
    </row>
    <row r="37" spans="1:7" s="5" customFormat="1" x14ac:dyDescent="0.25">
      <c r="A37" s="8">
        <v>3399</v>
      </c>
      <c r="B37" s="8">
        <v>5192</v>
      </c>
      <c r="C37" s="8" t="s">
        <v>82</v>
      </c>
      <c r="D37" s="10">
        <v>2000</v>
      </c>
      <c r="E37" s="8"/>
    </row>
    <row r="38" spans="1:7" x14ac:dyDescent="0.25">
      <c r="A38">
        <v>3399</v>
      </c>
      <c r="B38">
        <v>5194</v>
      </c>
      <c r="C38" t="s">
        <v>20</v>
      </c>
      <c r="D38" s="10">
        <v>35000</v>
      </c>
      <c r="E38" s="8"/>
    </row>
    <row r="39" spans="1:7" x14ac:dyDescent="0.25">
      <c r="A39">
        <v>3399</v>
      </c>
      <c r="B39">
        <v>5321</v>
      </c>
      <c r="C39" t="s">
        <v>14</v>
      </c>
      <c r="D39" s="10">
        <v>5000</v>
      </c>
      <c r="E39" s="8"/>
    </row>
    <row r="40" spans="1:7" x14ac:dyDescent="0.25">
      <c r="A40">
        <v>3399</v>
      </c>
      <c r="B40">
        <v>5492</v>
      </c>
      <c r="C40" s="8" t="s">
        <v>83</v>
      </c>
      <c r="D40" s="10">
        <v>6000</v>
      </c>
      <c r="E40" s="8"/>
    </row>
    <row r="41" spans="1:7" s="5" customFormat="1" x14ac:dyDescent="0.25">
      <c r="A41" s="5">
        <v>3599</v>
      </c>
      <c r="C41" s="5" t="s">
        <v>36</v>
      </c>
      <c r="D41" s="6">
        <f>D42</f>
        <v>13000</v>
      </c>
    </row>
    <row r="42" spans="1:7" x14ac:dyDescent="0.25">
      <c r="A42">
        <v>3599</v>
      </c>
      <c r="B42">
        <v>5229</v>
      </c>
      <c r="C42" t="s">
        <v>21</v>
      </c>
      <c r="D42" s="10">
        <v>13000</v>
      </c>
      <c r="E42" s="8"/>
    </row>
    <row r="43" spans="1:7" x14ac:dyDescent="0.25">
      <c r="A43" s="13" t="s">
        <v>51</v>
      </c>
      <c r="B43" s="4"/>
      <c r="C43" s="5" t="s">
        <v>52</v>
      </c>
      <c r="D43" s="6">
        <f>D44+D45</f>
        <v>15000</v>
      </c>
      <c r="G43" s="5"/>
    </row>
    <row r="44" spans="1:7" x14ac:dyDescent="0.25">
      <c r="A44">
        <v>3613</v>
      </c>
      <c r="B44">
        <v>5139</v>
      </c>
      <c r="C44" t="s">
        <v>11</v>
      </c>
      <c r="D44" s="10">
        <v>5000</v>
      </c>
    </row>
    <row r="45" spans="1:7" x14ac:dyDescent="0.25">
      <c r="A45">
        <v>3613</v>
      </c>
      <c r="B45">
        <v>5171</v>
      </c>
      <c r="C45" t="s">
        <v>19</v>
      </c>
      <c r="D45" s="10">
        <v>10000</v>
      </c>
    </row>
    <row r="46" spans="1:7" s="5" customFormat="1" x14ac:dyDescent="0.25">
      <c r="A46" s="5">
        <v>3631</v>
      </c>
      <c r="C46" s="5" t="s">
        <v>37</v>
      </c>
      <c r="D46" s="6">
        <f>D47+D48+D49</f>
        <v>340000</v>
      </c>
    </row>
    <row r="47" spans="1:7" x14ac:dyDescent="0.25">
      <c r="A47">
        <v>3631</v>
      </c>
      <c r="B47">
        <v>5139</v>
      </c>
      <c r="C47" t="s">
        <v>11</v>
      </c>
      <c r="D47" s="10">
        <v>15000</v>
      </c>
    </row>
    <row r="48" spans="1:7" ht="12.75" customHeight="1" x14ac:dyDescent="0.25">
      <c r="A48">
        <v>3631</v>
      </c>
      <c r="B48">
        <v>5154</v>
      </c>
      <c r="C48" t="s">
        <v>22</v>
      </c>
      <c r="D48" s="10">
        <v>70000</v>
      </c>
    </row>
    <row r="49" spans="1:5" x14ac:dyDescent="0.25">
      <c r="A49">
        <v>3631</v>
      </c>
      <c r="B49">
        <v>5171</v>
      </c>
      <c r="C49" t="s">
        <v>19</v>
      </c>
      <c r="D49" s="10">
        <v>255000</v>
      </c>
    </row>
    <row r="50" spans="1:5" s="5" customFormat="1" x14ac:dyDescent="0.25">
      <c r="A50" s="5">
        <v>3635</v>
      </c>
      <c r="C50" s="5" t="s">
        <v>94</v>
      </c>
      <c r="D50" s="6">
        <f>D51</f>
        <v>50000</v>
      </c>
    </row>
    <row r="51" spans="1:5" x14ac:dyDescent="0.25">
      <c r="A51">
        <v>3635</v>
      </c>
      <c r="B51">
        <v>6119</v>
      </c>
      <c r="C51" s="8" t="s">
        <v>95</v>
      </c>
      <c r="D51" s="10">
        <v>50000</v>
      </c>
      <c r="E51" s="8"/>
    </row>
    <row r="52" spans="1:5" s="5" customFormat="1" x14ac:dyDescent="0.25">
      <c r="A52" s="5">
        <v>3721</v>
      </c>
      <c r="C52" s="5" t="s">
        <v>48</v>
      </c>
      <c r="D52" s="6">
        <f>D53</f>
        <v>15000</v>
      </c>
    </row>
    <row r="53" spans="1:5" x14ac:dyDescent="0.25">
      <c r="A53">
        <v>3721</v>
      </c>
      <c r="B53">
        <v>5169</v>
      </c>
      <c r="C53" t="s">
        <v>12</v>
      </c>
      <c r="D53" s="10">
        <v>15000</v>
      </c>
    </row>
    <row r="54" spans="1:5" s="5" customFormat="1" x14ac:dyDescent="0.25">
      <c r="A54" s="5">
        <v>3722</v>
      </c>
      <c r="C54" s="5" t="s">
        <v>42</v>
      </c>
      <c r="D54" s="6">
        <f>D55</f>
        <v>320000</v>
      </c>
    </row>
    <row r="55" spans="1:5" x14ac:dyDescent="0.25">
      <c r="A55">
        <v>3722</v>
      </c>
      <c r="B55">
        <v>5169</v>
      </c>
      <c r="C55" t="s">
        <v>12</v>
      </c>
      <c r="D55" s="10">
        <v>320000</v>
      </c>
    </row>
    <row r="56" spans="1:5" x14ac:dyDescent="0.25">
      <c r="A56" s="5">
        <v>3723</v>
      </c>
      <c r="C56" s="5" t="s">
        <v>84</v>
      </c>
      <c r="D56" s="6">
        <f>D57</f>
        <v>10000</v>
      </c>
    </row>
    <row r="57" spans="1:5" x14ac:dyDescent="0.25">
      <c r="A57" s="8">
        <v>3723</v>
      </c>
      <c r="B57">
        <v>5169</v>
      </c>
      <c r="C57" t="s">
        <v>12</v>
      </c>
      <c r="D57" s="10">
        <v>10000</v>
      </c>
    </row>
    <row r="58" spans="1:5" s="5" customFormat="1" x14ac:dyDescent="0.25">
      <c r="A58" s="5">
        <v>3745</v>
      </c>
      <c r="C58" s="5" t="s">
        <v>41</v>
      </c>
      <c r="D58" s="6">
        <f>D59+D60+D61+D62</f>
        <v>232000</v>
      </c>
    </row>
    <row r="59" spans="1:5" s="5" customFormat="1" x14ac:dyDescent="0.25">
      <c r="A59">
        <v>3745</v>
      </c>
      <c r="B59" s="8">
        <v>5021</v>
      </c>
      <c r="C59" s="8" t="s">
        <v>15</v>
      </c>
      <c r="D59" s="10">
        <v>200000</v>
      </c>
      <c r="E59" s="8"/>
    </row>
    <row r="60" spans="1:5" s="5" customFormat="1" x14ac:dyDescent="0.25">
      <c r="A60">
        <v>3745</v>
      </c>
      <c r="B60" s="8">
        <v>5139</v>
      </c>
      <c r="C60" s="8" t="s">
        <v>11</v>
      </c>
      <c r="D60" s="10">
        <v>5000</v>
      </c>
      <c r="E60" s="8"/>
    </row>
    <row r="61" spans="1:5" s="5" customFormat="1" x14ac:dyDescent="0.25">
      <c r="A61">
        <v>3745</v>
      </c>
      <c r="B61" s="8">
        <v>5156</v>
      </c>
      <c r="C61" s="8" t="s">
        <v>26</v>
      </c>
      <c r="D61" s="10">
        <v>7000</v>
      </c>
      <c r="E61" s="8"/>
    </row>
    <row r="62" spans="1:5" x14ac:dyDescent="0.25">
      <c r="A62">
        <v>3745</v>
      </c>
      <c r="B62">
        <v>5171</v>
      </c>
      <c r="C62" t="s">
        <v>19</v>
      </c>
      <c r="D62" s="10">
        <v>20000</v>
      </c>
    </row>
    <row r="63" spans="1:5" s="5" customFormat="1" x14ac:dyDescent="0.25">
      <c r="A63" s="5">
        <v>5213</v>
      </c>
      <c r="C63" s="5" t="s">
        <v>96</v>
      </c>
      <c r="D63" s="6">
        <f>D66+D64+D65</f>
        <v>55000</v>
      </c>
    </row>
    <row r="64" spans="1:5" s="5" customFormat="1" x14ac:dyDescent="0.25">
      <c r="A64">
        <v>5213</v>
      </c>
      <c r="B64" s="8">
        <v>5021</v>
      </c>
      <c r="C64" s="8" t="s">
        <v>15</v>
      </c>
      <c r="D64" s="10">
        <v>15000</v>
      </c>
      <c r="E64" s="8"/>
    </row>
    <row r="65" spans="1:6" s="5" customFormat="1" x14ac:dyDescent="0.25">
      <c r="A65">
        <v>5213</v>
      </c>
      <c r="B65" s="8">
        <v>5139</v>
      </c>
      <c r="C65" s="8" t="s">
        <v>11</v>
      </c>
      <c r="D65" s="10">
        <v>35000</v>
      </c>
      <c r="E65" s="8"/>
    </row>
    <row r="66" spans="1:6" x14ac:dyDescent="0.25">
      <c r="A66">
        <v>5213</v>
      </c>
      <c r="B66">
        <v>5903</v>
      </c>
      <c r="C66" s="8" t="s">
        <v>97</v>
      </c>
      <c r="D66" s="10">
        <v>5000</v>
      </c>
    </row>
    <row r="67" spans="1:6" s="5" customFormat="1" x14ac:dyDescent="0.25">
      <c r="A67" s="5">
        <v>5512</v>
      </c>
      <c r="C67" s="5" t="s">
        <v>40</v>
      </c>
      <c r="D67" s="6">
        <f>D68+D69</f>
        <v>26000</v>
      </c>
    </row>
    <row r="68" spans="1:6" s="5" customFormat="1" x14ac:dyDescent="0.25">
      <c r="A68" s="8">
        <v>5512</v>
      </c>
      <c r="B68" s="8">
        <v>5139</v>
      </c>
      <c r="C68" s="8" t="s">
        <v>11</v>
      </c>
      <c r="D68" s="10">
        <v>3000</v>
      </c>
      <c r="E68" s="8"/>
    </row>
    <row r="69" spans="1:6" x14ac:dyDescent="0.25">
      <c r="A69">
        <v>5512</v>
      </c>
      <c r="B69">
        <v>5229</v>
      </c>
      <c r="C69" t="s">
        <v>49</v>
      </c>
      <c r="D69" s="10">
        <v>23000</v>
      </c>
    </row>
    <row r="70" spans="1:6" s="5" customFormat="1" x14ac:dyDescent="0.25">
      <c r="A70" s="5">
        <v>6112</v>
      </c>
      <c r="C70" s="5" t="s">
        <v>39</v>
      </c>
      <c r="D70" s="6">
        <f>D71+D72</f>
        <v>530000</v>
      </c>
    </row>
    <row r="71" spans="1:6" x14ac:dyDescent="0.25">
      <c r="A71">
        <v>6112</v>
      </c>
      <c r="B71">
        <v>5023</v>
      </c>
      <c r="C71" t="s">
        <v>13</v>
      </c>
      <c r="D71" s="10">
        <v>480000</v>
      </c>
    </row>
    <row r="72" spans="1:6" x14ac:dyDescent="0.25">
      <c r="A72">
        <v>6112</v>
      </c>
      <c r="B72">
        <v>5032</v>
      </c>
      <c r="C72" t="s">
        <v>16</v>
      </c>
      <c r="D72" s="10">
        <v>50000</v>
      </c>
    </row>
    <row r="73" spans="1:6" s="5" customFormat="1" x14ac:dyDescent="0.25">
      <c r="A73" s="5">
        <v>6171</v>
      </c>
      <c r="C73" s="5" t="s">
        <v>38</v>
      </c>
      <c r="D73" s="6">
        <f>D75+D76+D77+D78+D79+D80+D81+D82+D83+D84+D85+D86+D87+D88+D89+D90+D91+D92+D93+D94+D95+D96+D97</f>
        <v>1229222</v>
      </c>
    </row>
    <row r="74" spans="1:6" s="5" customFormat="1" x14ac:dyDescent="0.25">
      <c r="D74" s="6"/>
    </row>
    <row r="75" spans="1:6" x14ac:dyDescent="0.25">
      <c r="A75">
        <v>6171</v>
      </c>
      <c r="B75">
        <v>5021</v>
      </c>
      <c r="C75" t="s">
        <v>15</v>
      </c>
      <c r="D75" s="10">
        <v>170000</v>
      </c>
    </row>
    <row r="76" spans="1:6" x14ac:dyDescent="0.25">
      <c r="A76">
        <v>6171</v>
      </c>
      <c r="B76">
        <v>5137</v>
      </c>
      <c r="C76" t="s">
        <v>24</v>
      </c>
      <c r="D76" s="10">
        <v>60000</v>
      </c>
    </row>
    <row r="77" spans="1:6" x14ac:dyDescent="0.25">
      <c r="A77">
        <v>6171</v>
      </c>
      <c r="B77">
        <v>5139</v>
      </c>
      <c r="C77" t="s">
        <v>11</v>
      </c>
      <c r="D77" s="10">
        <v>80000</v>
      </c>
    </row>
    <row r="78" spans="1:6" x14ac:dyDescent="0.25">
      <c r="A78">
        <v>6171</v>
      </c>
      <c r="B78">
        <v>5153</v>
      </c>
      <c r="C78" t="s">
        <v>25</v>
      </c>
      <c r="D78" s="10">
        <v>80000</v>
      </c>
    </row>
    <row r="79" spans="1:6" x14ac:dyDescent="0.25">
      <c r="A79">
        <v>6171</v>
      </c>
      <c r="B79">
        <v>5154</v>
      </c>
      <c r="C79" t="s">
        <v>22</v>
      </c>
      <c r="D79" s="10">
        <v>156000</v>
      </c>
    </row>
    <row r="80" spans="1:6" x14ac:dyDescent="0.25">
      <c r="A80">
        <v>6171</v>
      </c>
      <c r="B80">
        <v>5155</v>
      </c>
      <c r="C80" t="s">
        <v>50</v>
      </c>
      <c r="D80" s="10">
        <v>0</v>
      </c>
      <c r="F80" s="8"/>
    </row>
    <row r="81" spans="1:5" x14ac:dyDescent="0.25">
      <c r="A81">
        <v>6171</v>
      </c>
      <c r="B81">
        <v>5161</v>
      </c>
      <c r="C81" t="s">
        <v>27</v>
      </c>
      <c r="D81" s="10">
        <v>4500</v>
      </c>
    </row>
    <row r="82" spans="1:5" x14ac:dyDescent="0.25">
      <c r="A82">
        <v>6171</v>
      </c>
      <c r="B82">
        <v>5162</v>
      </c>
      <c r="C82" s="8" t="s">
        <v>72</v>
      </c>
      <c r="D82" s="10">
        <v>45000</v>
      </c>
      <c r="E82" s="8"/>
    </row>
    <row r="83" spans="1:5" x14ac:dyDescent="0.25">
      <c r="A83">
        <v>6171</v>
      </c>
      <c r="B83">
        <v>5163</v>
      </c>
      <c r="C83" t="s">
        <v>28</v>
      </c>
      <c r="D83" s="10">
        <v>0</v>
      </c>
      <c r="E83" s="8"/>
    </row>
    <row r="84" spans="1:5" x14ac:dyDescent="0.25">
      <c r="A84">
        <v>6171</v>
      </c>
      <c r="B84">
        <v>5166</v>
      </c>
      <c r="C84" t="s">
        <v>29</v>
      </c>
      <c r="D84" s="10">
        <v>5000</v>
      </c>
      <c r="E84" s="8"/>
    </row>
    <row r="85" spans="1:5" x14ac:dyDescent="0.25">
      <c r="A85">
        <v>6171</v>
      </c>
      <c r="B85">
        <v>5168</v>
      </c>
      <c r="C85" t="s">
        <v>30</v>
      </c>
      <c r="D85" s="10">
        <v>50000</v>
      </c>
      <c r="E85" s="8"/>
    </row>
    <row r="86" spans="1:5" x14ac:dyDescent="0.25">
      <c r="A86">
        <v>6171</v>
      </c>
      <c r="B86" s="14">
        <v>5169</v>
      </c>
      <c r="C86" s="14" t="s">
        <v>12</v>
      </c>
      <c r="D86" s="10">
        <v>50000</v>
      </c>
      <c r="E86" s="23"/>
    </row>
    <row r="87" spans="1:5" x14ac:dyDescent="0.25">
      <c r="A87">
        <v>6171</v>
      </c>
      <c r="B87" s="22">
        <v>5171</v>
      </c>
      <c r="C87" s="23" t="s">
        <v>73</v>
      </c>
      <c r="D87" s="10">
        <v>117522</v>
      </c>
      <c r="E87" s="23"/>
    </row>
    <row r="88" spans="1:5" x14ac:dyDescent="0.25">
      <c r="A88">
        <v>6171</v>
      </c>
      <c r="B88" s="22">
        <v>5172</v>
      </c>
      <c r="C88" s="23" t="s">
        <v>85</v>
      </c>
      <c r="D88" s="10">
        <v>10000</v>
      </c>
      <c r="E88" s="23"/>
    </row>
    <row r="89" spans="1:5" x14ac:dyDescent="0.25">
      <c r="A89">
        <v>6171</v>
      </c>
      <c r="B89" s="22">
        <v>5173</v>
      </c>
      <c r="C89" s="23" t="s">
        <v>74</v>
      </c>
      <c r="D89" s="10">
        <v>2000</v>
      </c>
      <c r="E89" s="23"/>
    </row>
    <row r="90" spans="1:5" x14ac:dyDescent="0.25">
      <c r="A90">
        <v>6171</v>
      </c>
      <c r="B90" s="14">
        <v>5175</v>
      </c>
      <c r="C90" s="14" t="s">
        <v>23</v>
      </c>
      <c r="D90" s="10">
        <v>15000</v>
      </c>
      <c r="E90" s="23"/>
    </row>
    <row r="91" spans="1:5" x14ac:dyDescent="0.25">
      <c r="A91">
        <v>6171</v>
      </c>
      <c r="B91" s="14">
        <v>5219</v>
      </c>
      <c r="C91" s="15" t="s">
        <v>98</v>
      </c>
      <c r="D91" s="10">
        <v>140000</v>
      </c>
      <c r="E91" s="15"/>
    </row>
    <row r="92" spans="1:5" x14ac:dyDescent="0.25">
      <c r="A92">
        <v>6171</v>
      </c>
      <c r="B92" s="22">
        <v>5221</v>
      </c>
      <c r="C92" s="15" t="s">
        <v>99</v>
      </c>
      <c r="D92" s="10">
        <v>5000</v>
      </c>
      <c r="E92" s="15"/>
    </row>
    <row r="93" spans="1:5" x14ac:dyDescent="0.25">
      <c r="A93">
        <v>6171</v>
      </c>
      <c r="B93" s="22">
        <v>5222</v>
      </c>
      <c r="C93" s="15" t="s">
        <v>100</v>
      </c>
      <c r="D93" s="10">
        <v>7200</v>
      </c>
      <c r="E93" s="15"/>
    </row>
    <row r="94" spans="1:5" x14ac:dyDescent="0.25">
      <c r="A94">
        <v>6171</v>
      </c>
      <c r="B94" s="14">
        <v>5229</v>
      </c>
      <c r="C94" s="14" t="s">
        <v>21</v>
      </c>
      <c r="D94" s="10">
        <v>60000</v>
      </c>
      <c r="E94" s="23"/>
    </row>
    <row r="95" spans="1:5" x14ac:dyDescent="0.25">
      <c r="A95">
        <v>6171</v>
      </c>
      <c r="B95" s="14">
        <v>5329</v>
      </c>
      <c r="C95" s="14" t="s">
        <v>31</v>
      </c>
      <c r="D95" s="10">
        <v>7000</v>
      </c>
      <c r="E95" s="23"/>
    </row>
    <row r="96" spans="1:5" x14ac:dyDescent="0.25">
      <c r="A96">
        <v>6171</v>
      </c>
      <c r="B96" s="22">
        <v>5362</v>
      </c>
      <c r="C96" s="23" t="s">
        <v>86</v>
      </c>
      <c r="D96" s="10">
        <v>25000</v>
      </c>
      <c r="E96" s="23"/>
    </row>
    <row r="97" spans="1:5" x14ac:dyDescent="0.25">
      <c r="A97">
        <v>6171</v>
      </c>
      <c r="B97" s="22">
        <v>6121</v>
      </c>
      <c r="C97" s="23" t="s">
        <v>75</v>
      </c>
      <c r="D97" s="10">
        <v>140000</v>
      </c>
      <c r="E97" s="23"/>
    </row>
    <row r="98" spans="1:5" x14ac:dyDescent="0.25">
      <c r="B98" s="22"/>
      <c r="C98" s="23"/>
      <c r="D98" s="10"/>
      <c r="E98" s="23"/>
    </row>
    <row r="99" spans="1:5" x14ac:dyDescent="0.25">
      <c r="B99" s="14"/>
      <c r="C99" s="14"/>
      <c r="D99" s="10"/>
    </row>
    <row r="100" spans="1:5" s="5" customFormat="1" x14ac:dyDescent="0.25">
      <c r="A100" s="5">
        <v>6310</v>
      </c>
      <c r="C100" s="5" t="s">
        <v>54</v>
      </c>
      <c r="D100" s="6">
        <f>D101+D102</f>
        <v>170000</v>
      </c>
    </row>
    <row r="101" spans="1:5" s="8" customFormat="1" x14ac:dyDescent="0.25">
      <c r="A101" s="8">
        <v>6310</v>
      </c>
      <c r="B101" s="8">
        <v>5141</v>
      </c>
      <c r="C101" s="8" t="s">
        <v>101</v>
      </c>
      <c r="D101" s="10">
        <v>150000</v>
      </c>
    </row>
    <row r="102" spans="1:5" x14ac:dyDescent="0.25">
      <c r="A102">
        <v>6310</v>
      </c>
      <c r="B102">
        <v>5163</v>
      </c>
      <c r="C102" t="s">
        <v>28</v>
      </c>
      <c r="D102" s="10">
        <v>20000</v>
      </c>
    </row>
    <row r="103" spans="1:5" x14ac:dyDescent="0.25">
      <c r="D103" s="10"/>
    </row>
    <row r="104" spans="1:5" x14ac:dyDescent="0.25">
      <c r="A104" s="5">
        <v>6320</v>
      </c>
      <c r="B104" s="5"/>
      <c r="C104" s="5" t="s">
        <v>87</v>
      </c>
      <c r="D104" s="6">
        <f>D105</f>
        <v>20000</v>
      </c>
    </row>
    <row r="105" spans="1:5" hidden="1" x14ac:dyDescent="0.25">
      <c r="A105">
        <v>6320</v>
      </c>
      <c r="B105">
        <v>5163</v>
      </c>
      <c r="C105" t="s">
        <v>28</v>
      </c>
      <c r="D105" s="10">
        <v>20000</v>
      </c>
    </row>
    <row r="107" spans="1:5" x14ac:dyDescent="0.25">
      <c r="D107" s="6">
        <f>D12+D15+D18+D21+D24+D26+D31+D34+D36+D41+D43+D46+D50+D52+D54+D56+D63+D67+D70+D73+D100+D104+D58+D10</f>
        <v>3644742</v>
      </c>
    </row>
    <row r="109" spans="1:5" x14ac:dyDescent="0.25">
      <c r="D109" s="3"/>
    </row>
    <row r="110" spans="1:5" x14ac:dyDescent="0.25">
      <c r="A110" s="30" t="s">
        <v>107</v>
      </c>
      <c r="B110" s="31"/>
      <c r="C110" s="31"/>
      <c r="D110" s="31"/>
      <c r="E110" s="31"/>
    </row>
    <row r="111" spans="1:5" x14ac:dyDescent="0.25">
      <c r="A111" s="34" t="s">
        <v>130</v>
      </c>
      <c r="B111" s="35"/>
      <c r="C111" s="35"/>
      <c r="D111" s="35"/>
      <c r="E111" s="35"/>
    </row>
    <row r="112" spans="1:5" x14ac:dyDescent="0.25">
      <c r="A112" s="35"/>
      <c r="B112" s="35"/>
      <c r="C112" s="35"/>
      <c r="D112" s="35"/>
      <c r="E112" s="35"/>
    </row>
    <row r="113" spans="1:5" x14ac:dyDescent="0.25">
      <c r="A113" s="25"/>
      <c r="B113" s="25"/>
    </row>
    <row r="114" spans="1:5" x14ac:dyDescent="0.25">
      <c r="A114" s="30" t="s">
        <v>128</v>
      </c>
      <c r="B114" s="31"/>
      <c r="C114" s="31"/>
      <c r="D114" s="31"/>
      <c r="E114" s="31"/>
    </row>
    <row r="115" spans="1:5" x14ac:dyDescent="0.25">
      <c r="A115" s="25"/>
      <c r="B115" s="25"/>
    </row>
    <row r="116" spans="1:5" x14ac:dyDescent="0.25">
      <c r="A116" s="25"/>
      <c r="B116" s="25"/>
    </row>
    <row r="117" spans="1:5" x14ac:dyDescent="0.25">
      <c r="A117" s="30" t="s">
        <v>108</v>
      </c>
      <c r="B117" s="31"/>
      <c r="C117" s="31"/>
    </row>
    <row r="118" spans="1:5" x14ac:dyDescent="0.25">
      <c r="A118" s="25"/>
      <c r="B118" s="25"/>
    </row>
    <row r="119" spans="1:5" x14ac:dyDescent="0.25">
      <c r="A119" s="30" t="s">
        <v>109</v>
      </c>
      <c r="B119" s="31"/>
      <c r="C119" s="31"/>
    </row>
  </sheetData>
  <autoFilter ref="A9:C107"/>
  <mergeCells count="7">
    <mergeCell ref="A117:C117"/>
    <mergeCell ref="A119:C119"/>
    <mergeCell ref="A7:C7"/>
    <mergeCell ref="A1:D1"/>
    <mergeCell ref="A110:E110"/>
    <mergeCell ref="A111:E112"/>
    <mergeCell ref="A114:E114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B32" sqref="B32"/>
    </sheetView>
  </sheetViews>
  <sheetFormatPr defaultRowHeight="13.2" x14ac:dyDescent="0.25"/>
  <cols>
    <col min="1" max="1" width="10" style="1" customWidth="1"/>
    <col min="2" max="2" width="9.109375" style="1" customWidth="1"/>
    <col min="3" max="3" width="45.5546875" customWidth="1"/>
    <col min="4" max="4" width="28.109375" customWidth="1"/>
    <col min="5" max="5" width="28.33203125" customWidth="1"/>
    <col min="6" max="6" width="9.109375" style="11" customWidth="1"/>
    <col min="7" max="7" width="13.88671875" customWidth="1"/>
    <col min="9" max="9" width="20" customWidth="1"/>
  </cols>
  <sheetData>
    <row r="1" spans="1:9" ht="22.8" x14ac:dyDescent="0.4">
      <c r="A1" s="33" t="s">
        <v>126</v>
      </c>
      <c r="B1" s="33"/>
      <c r="C1" s="33"/>
      <c r="D1" s="33"/>
    </row>
    <row r="2" spans="1:9" x14ac:dyDescent="0.25">
      <c r="A2" s="24"/>
      <c r="B2" s="24"/>
      <c r="D2" s="8" t="s">
        <v>66</v>
      </c>
    </row>
    <row r="3" spans="1:9" x14ac:dyDescent="0.25">
      <c r="A3" s="24"/>
      <c r="B3" s="24"/>
      <c r="D3" s="8" t="s">
        <v>76</v>
      </c>
    </row>
    <row r="4" spans="1:9" x14ac:dyDescent="0.25">
      <c r="A4" s="24"/>
      <c r="B4" s="24"/>
      <c r="D4" s="8" t="s">
        <v>77</v>
      </c>
    </row>
    <row r="5" spans="1:9" x14ac:dyDescent="0.25">
      <c r="A5" s="24"/>
      <c r="B5" s="24"/>
    </row>
    <row r="6" spans="1:9" ht="21" x14ac:dyDescent="0.4">
      <c r="A6" s="32" t="s">
        <v>65</v>
      </c>
      <c r="B6" s="32"/>
      <c r="C6" s="32"/>
      <c r="E6" s="8"/>
    </row>
    <row r="7" spans="1:9" ht="36.75" customHeight="1" x14ac:dyDescent="0.25">
      <c r="A7" s="26"/>
      <c r="B7" s="26"/>
      <c r="D7" s="9" t="s">
        <v>4</v>
      </c>
    </row>
    <row r="8" spans="1:9" x14ac:dyDescent="0.25">
      <c r="A8" s="26" t="s">
        <v>0</v>
      </c>
      <c r="B8" s="26" t="s">
        <v>1</v>
      </c>
      <c r="D8" s="3"/>
      <c r="I8" s="3"/>
    </row>
    <row r="9" spans="1:9" ht="11.4" customHeight="1" x14ac:dyDescent="0.25">
      <c r="A9" s="2"/>
      <c r="B9" s="26">
        <v>1111</v>
      </c>
      <c r="C9" t="s">
        <v>110</v>
      </c>
      <c r="D9" s="3">
        <v>660000</v>
      </c>
      <c r="I9" s="3"/>
    </row>
    <row r="10" spans="1:9" x14ac:dyDescent="0.25">
      <c r="A10" s="2"/>
      <c r="B10" s="26">
        <v>1112</v>
      </c>
      <c r="C10" t="s">
        <v>111</v>
      </c>
      <c r="D10" s="3">
        <v>25000</v>
      </c>
      <c r="I10" s="3"/>
    </row>
    <row r="11" spans="1:9" x14ac:dyDescent="0.25">
      <c r="A11" s="2"/>
      <c r="B11" s="26">
        <v>1113</v>
      </c>
      <c r="C11" t="s">
        <v>112</v>
      </c>
      <c r="D11" s="3">
        <v>110000</v>
      </c>
      <c r="I11" s="3"/>
    </row>
    <row r="12" spans="1:9" x14ac:dyDescent="0.25">
      <c r="A12" s="2"/>
      <c r="B12" s="26">
        <v>1121</v>
      </c>
      <c r="C12" t="s">
        <v>113</v>
      </c>
      <c r="D12" s="3">
        <v>800000</v>
      </c>
      <c r="I12" s="3"/>
    </row>
    <row r="13" spans="1:9" x14ac:dyDescent="0.25">
      <c r="A13" s="2"/>
      <c r="B13" s="27">
        <v>1122</v>
      </c>
      <c r="C13" t="s">
        <v>114</v>
      </c>
      <c r="D13" s="3"/>
      <c r="I13" s="3"/>
    </row>
    <row r="14" spans="1:9" x14ac:dyDescent="0.25">
      <c r="A14" s="2"/>
      <c r="B14" s="26">
        <v>1211</v>
      </c>
      <c r="C14" t="s">
        <v>115</v>
      </c>
      <c r="D14" s="3">
        <v>1880000</v>
      </c>
      <c r="I14" s="3"/>
    </row>
    <row r="15" spans="1:9" x14ac:dyDescent="0.25">
      <c r="A15" s="2"/>
      <c r="B15" s="27">
        <v>1334</v>
      </c>
      <c r="C15" s="8" t="s">
        <v>123</v>
      </c>
      <c r="D15" s="3">
        <v>1000</v>
      </c>
      <c r="I15" s="3"/>
    </row>
    <row r="16" spans="1:9" x14ac:dyDescent="0.25">
      <c r="A16" s="2"/>
      <c r="B16" s="27">
        <v>1335</v>
      </c>
      <c r="C16" t="s">
        <v>116</v>
      </c>
      <c r="D16" s="3"/>
      <c r="I16" s="3"/>
    </row>
    <row r="17" spans="1:9" x14ac:dyDescent="0.25">
      <c r="A17" s="2"/>
      <c r="B17" s="26">
        <v>1345</v>
      </c>
      <c r="C17" t="s">
        <v>117</v>
      </c>
      <c r="D17" s="3">
        <v>136800</v>
      </c>
      <c r="I17" s="3"/>
    </row>
    <row r="18" spans="1:9" x14ac:dyDescent="0.25">
      <c r="A18" s="2"/>
      <c r="B18" s="26">
        <v>1341</v>
      </c>
      <c r="C18" t="s">
        <v>5</v>
      </c>
      <c r="D18" s="3">
        <v>2900</v>
      </c>
      <c r="I18" s="3"/>
    </row>
    <row r="19" spans="1:9" x14ac:dyDescent="0.25">
      <c r="A19" s="2"/>
      <c r="B19" s="27">
        <v>1356</v>
      </c>
      <c r="C19" t="s">
        <v>118</v>
      </c>
      <c r="D19" s="3">
        <v>0</v>
      </c>
      <c r="I19" s="3"/>
    </row>
    <row r="20" spans="1:9" x14ac:dyDescent="0.25">
      <c r="A20" s="2"/>
      <c r="B20" s="21">
        <v>1343</v>
      </c>
      <c r="C20" t="s">
        <v>6</v>
      </c>
      <c r="D20" s="3">
        <v>500</v>
      </c>
      <c r="I20" s="3"/>
    </row>
    <row r="21" spans="1:9" x14ac:dyDescent="0.25">
      <c r="A21" s="2"/>
      <c r="B21" s="26">
        <v>1361</v>
      </c>
      <c r="C21" t="s">
        <v>119</v>
      </c>
      <c r="D21" s="3">
        <v>1000</v>
      </c>
      <c r="I21" s="3"/>
    </row>
    <row r="22" spans="1:9" x14ac:dyDescent="0.25">
      <c r="A22" s="2"/>
      <c r="B22" s="27">
        <v>1381</v>
      </c>
      <c r="C22" s="8" t="s">
        <v>120</v>
      </c>
      <c r="D22" s="3">
        <v>25000</v>
      </c>
      <c r="I22" s="3"/>
    </row>
    <row r="23" spans="1:9" x14ac:dyDescent="0.25">
      <c r="A23" s="2"/>
      <c r="B23" s="26">
        <v>1511</v>
      </c>
      <c r="C23" s="8" t="s">
        <v>121</v>
      </c>
      <c r="D23" s="3">
        <v>350000</v>
      </c>
      <c r="I23" s="3"/>
    </row>
    <row r="24" spans="1:9" x14ac:dyDescent="0.25">
      <c r="A24" s="2"/>
      <c r="B24" s="26">
        <v>4112</v>
      </c>
      <c r="C24" s="8" t="s">
        <v>122</v>
      </c>
      <c r="D24" s="3">
        <v>54500</v>
      </c>
      <c r="G24" s="3"/>
      <c r="I24" s="3"/>
    </row>
    <row r="25" spans="1:9" x14ac:dyDescent="0.25">
      <c r="A25" s="2"/>
      <c r="B25" s="21">
        <v>4121</v>
      </c>
      <c r="C25" s="8" t="s">
        <v>91</v>
      </c>
      <c r="D25" s="3">
        <v>132000</v>
      </c>
      <c r="G25" s="3"/>
    </row>
    <row r="26" spans="1:9" x14ac:dyDescent="0.25">
      <c r="A26" s="7" t="s">
        <v>104</v>
      </c>
      <c r="B26" s="26"/>
      <c r="C26" s="5" t="s">
        <v>105</v>
      </c>
      <c r="D26" s="6">
        <v>96600</v>
      </c>
      <c r="G26" s="3"/>
    </row>
    <row r="27" spans="1:9" x14ac:dyDescent="0.25">
      <c r="A27" s="2" t="s">
        <v>104</v>
      </c>
      <c r="B27" s="26">
        <v>2111</v>
      </c>
      <c r="C27" t="s">
        <v>7</v>
      </c>
      <c r="D27" s="3">
        <v>96600</v>
      </c>
      <c r="G27" s="3"/>
    </row>
    <row r="28" spans="1:9" s="5" customFormat="1" x14ac:dyDescent="0.25">
      <c r="A28" s="7" t="s">
        <v>2</v>
      </c>
      <c r="B28" s="4"/>
      <c r="C28" s="5" t="s">
        <v>45</v>
      </c>
      <c r="D28" s="6">
        <f>D29+D30</f>
        <v>300</v>
      </c>
      <c r="F28" s="12"/>
    </row>
    <row r="29" spans="1:9" x14ac:dyDescent="0.25">
      <c r="A29" s="2" t="s">
        <v>2</v>
      </c>
      <c r="B29" s="26">
        <v>2111</v>
      </c>
      <c r="C29" t="s">
        <v>7</v>
      </c>
      <c r="D29" s="3">
        <v>0</v>
      </c>
    </row>
    <row r="30" spans="1:9" x14ac:dyDescent="0.25">
      <c r="A30" s="2" t="s">
        <v>2</v>
      </c>
      <c r="B30" s="26">
        <v>2139</v>
      </c>
      <c r="C30" t="s">
        <v>8</v>
      </c>
      <c r="D30" s="3">
        <v>300</v>
      </c>
    </row>
    <row r="31" spans="1:9" x14ac:dyDescent="0.25">
      <c r="A31" s="7" t="s">
        <v>124</v>
      </c>
      <c r="B31" s="4">
        <v>2111</v>
      </c>
      <c r="C31" s="5" t="s">
        <v>125</v>
      </c>
      <c r="D31" s="6">
        <v>15000</v>
      </c>
    </row>
    <row r="32" spans="1:9" x14ac:dyDescent="0.25">
      <c r="A32" s="7" t="s">
        <v>78</v>
      </c>
      <c r="B32" s="26"/>
      <c r="C32" s="5" t="s">
        <v>79</v>
      </c>
      <c r="D32" s="6">
        <v>13100</v>
      </c>
    </row>
    <row r="33" spans="1:12" x14ac:dyDescent="0.25">
      <c r="A33" s="20" t="s">
        <v>78</v>
      </c>
      <c r="B33" s="26">
        <v>2132</v>
      </c>
      <c r="C33" t="s">
        <v>53</v>
      </c>
      <c r="D33" s="3">
        <v>13100</v>
      </c>
    </row>
    <row r="34" spans="1:12" x14ac:dyDescent="0.25">
      <c r="A34" s="20" t="s">
        <v>78</v>
      </c>
      <c r="B34" s="26">
        <v>3122</v>
      </c>
      <c r="C34" t="s">
        <v>90</v>
      </c>
      <c r="D34" s="3">
        <v>0</v>
      </c>
    </row>
    <row r="35" spans="1:12" s="5" customFormat="1" x14ac:dyDescent="0.25">
      <c r="A35" s="7" t="s">
        <v>3</v>
      </c>
      <c r="B35" s="4"/>
      <c r="C35" s="5" t="s">
        <v>44</v>
      </c>
      <c r="D35" s="6">
        <v>1800</v>
      </c>
      <c r="F35" s="12"/>
    </row>
    <row r="36" spans="1:12" s="5" customFormat="1" x14ac:dyDescent="0.25">
      <c r="A36" s="20" t="s">
        <v>3</v>
      </c>
      <c r="B36" s="21">
        <v>2131</v>
      </c>
      <c r="C36" s="8" t="s">
        <v>68</v>
      </c>
      <c r="D36" s="10">
        <v>1800</v>
      </c>
      <c r="E36" s="8"/>
      <c r="F36" s="12"/>
      <c r="L36" s="8"/>
    </row>
    <row r="37" spans="1:12" x14ac:dyDescent="0.25">
      <c r="A37" s="2" t="s">
        <v>3</v>
      </c>
      <c r="B37" s="26">
        <v>2139</v>
      </c>
      <c r="C37" t="s">
        <v>9</v>
      </c>
      <c r="D37" s="3">
        <v>0</v>
      </c>
      <c r="E37" s="8"/>
      <c r="L37" s="8"/>
    </row>
    <row r="38" spans="1:12" s="5" customFormat="1" x14ac:dyDescent="0.25">
      <c r="A38" s="7" t="s">
        <v>51</v>
      </c>
      <c r="B38" s="4"/>
      <c r="C38" s="5" t="s">
        <v>52</v>
      </c>
      <c r="D38" s="6">
        <v>19300</v>
      </c>
      <c r="F38" s="12"/>
    </row>
    <row r="39" spans="1:12" x14ac:dyDescent="0.25">
      <c r="A39" s="2" t="s">
        <v>51</v>
      </c>
      <c r="B39" s="26">
        <v>2131</v>
      </c>
      <c r="C39" s="8" t="s">
        <v>92</v>
      </c>
      <c r="D39" s="3">
        <v>1400</v>
      </c>
      <c r="E39" s="8"/>
      <c r="L39" s="8"/>
    </row>
    <row r="40" spans="1:12" x14ac:dyDescent="0.25">
      <c r="A40" s="2" t="s">
        <v>51</v>
      </c>
      <c r="B40" s="26">
        <v>2132</v>
      </c>
      <c r="C40" t="s">
        <v>53</v>
      </c>
      <c r="D40" s="3">
        <v>17900</v>
      </c>
      <c r="E40" s="8"/>
      <c r="L40" s="8"/>
    </row>
    <row r="41" spans="1:12" s="5" customFormat="1" x14ac:dyDescent="0.25">
      <c r="A41" s="7" t="s">
        <v>102</v>
      </c>
      <c r="B41" s="4"/>
      <c r="C41" s="5" t="s">
        <v>103</v>
      </c>
      <c r="D41" s="6">
        <v>75000</v>
      </c>
      <c r="F41" s="12"/>
    </row>
    <row r="42" spans="1:12" x14ac:dyDescent="0.25">
      <c r="A42" s="20" t="s">
        <v>102</v>
      </c>
      <c r="B42" s="26">
        <v>2324</v>
      </c>
      <c r="C42" s="8" t="s">
        <v>80</v>
      </c>
      <c r="D42" s="3">
        <v>75000</v>
      </c>
      <c r="E42" s="8"/>
      <c r="G42" s="3"/>
      <c r="L42" s="8"/>
    </row>
    <row r="43" spans="1:12" s="5" customFormat="1" ht="15.6" customHeight="1" x14ac:dyDescent="0.25">
      <c r="A43" s="7" t="s">
        <v>43</v>
      </c>
      <c r="B43" s="4"/>
      <c r="C43" s="5" t="s">
        <v>46</v>
      </c>
      <c r="D43" s="6">
        <f>SUM(D44:D45)</f>
        <v>200</v>
      </c>
      <c r="F43" s="12"/>
    </row>
    <row r="44" spans="1:12" x14ac:dyDescent="0.25">
      <c r="A44" s="26">
        <v>6310</v>
      </c>
      <c r="B44" s="26">
        <v>2141</v>
      </c>
      <c r="C44" t="s">
        <v>10</v>
      </c>
      <c r="D44" s="3">
        <v>200</v>
      </c>
      <c r="L44" s="8"/>
    </row>
    <row r="45" spans="1:12" x14ac:dyDescent="0.25">
      <c r="A45" s="26"/>
      <c r="B45" s="26"/>
      <c r="D45" s="3"/>
      <c r="E45" s="8"/>
      <c r="L45" s="8"/>
    </row>
    <row r="46" spans="1:12" ht="5.25" customHeight="1" x14ac:dyDescent="0.25">
      <c r="A46" s="26"/>
      <c r="B46" s="26"/>
      <c r="D46" s="3"/>
    </row>
    <row r="47" spans="1:12" ht="18" customHeight="1" x14ac:dyDescent="0.25">
      <c r="A47" s="26"/>
      <c r="B47" s="26"/>
      <c r="D47" s="6">
        <f>SUM(D9+D10+D11+D12+D13+D14+D15+D16+D17+D18+D19+D20+D21+D22+D24+D23+D27+D25+D29+D30+D31+D33+D39+D40+D36+D42+D44)</f>
        <v>4400000</v>
      </c>
    </row>
    <row r="48" spans="1:12" x14ac:dyDescent="0.25">
      <c r="A48" s="26"/>
      <c r="B48" s="26"/>
    </row>
    <row r="50" spans="1:6" x14ac:dyDescent="0.25">
      <c r="A50" s="30" t="s">
        <v>107</v>
      </c>
      <c r="B50" s="31"/>
      <c r="C50" s="31"/>
      <c r="D50" s="31"/>
      <c r="E50" s="31"/>
    </row>
    <row r="51" spans="1:6" ht="13.2" customHeight="1" x14ac:dyDescent="0.25">
      <c r="A51" s="34" t="s">
        <v>130</v>
      </c>
      <c r="B51" s="35"/>
      <c r="C51" s="35"/>
      <c r="D51" s="35"/>
      <c r="E51" s="35"/>
    </row>
    <row r="52" spans="1:6" x14ac:dyDescent="0.25">
      <c r="A52" s="35"/>
      <c r="B52" s="35"/>
      <c r="C52" s="35"/>
      <c r="D52" s="35"/>
      <c r="E52" s="35"/>
      <c r="F52"/>
    </row>
    <row r="54" spans="1:6" x14ac:dyDescent="0.25">
      <c r="A54" s="30" t="s">
        <v>128</v>
      </c>
      <c r="B54" s="31"/>
      <c r="C54" s="31"/>
      <c r="D54" s="31"/>
      <c r="E54" s="31"/>
    </row>
    <row r="57" spans="1:6" x14ac:dyDescent="0.25">
      <c r="A57" s="30" t="s">
        <v>108</v>
      </c>
      <c r="B57" s="31"/>
      <c r="C57" s="31"/>
    </row>
    <row r="59" spans="1:6" x14ac:dyDescent="0.25">
      <c r="A59" s="30" t="s">
        <v>109</v>
      </c>
      <c r="B59" s="31"/>
      <c r="C59" s="31"/>
    </row>
  </sheetData>
  <mergeCells count="7">
    <mergeCell ref="A57:C57"/>
    <mergeCell ref="A59:C59"/>
    <mergeCell ref="A6:C6"/>
    <mergeCell ref="A1:D1"/>
    <mergeCell ref="A50:E50"/>
    <mergeCell ref="A51:E52"/>
    <mergeCell ref="A54:E54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4" workbookViewId="0">
      <selection activeCell="F28" sqref="F28"/>
    </sheetView>
  </sheetViews>
  <sheetFormatPr defaultRowHeight="13.2" x14ac:dyDescent="0.25"/>
  <cols>
    <col min="6" max="6" width="14.109375" customWidth="1"/>
    <col min="7" max="7" width="15.33203125" customWidth="1"/>
    <col min="8" max="8" width="29.88671875" customWidth="1"/>
  </cols>
  <sheetData>
    <row r="1" spans="1:8" ht="45" x14ac:dyDescent="0.75">
      <c r="A1" s="36" t="s">
        <v>66</v>
      </c>
      <c r="B1" s="37"/>
      <c r="C1" s="37"/>
      <c r="D1" s="37"/>
      <c r="E1" s="37"/>
      <c r="F1" s="37"/>
      <c r="G1" s="37"/>
      <c r="H1" s="37"/>
    </row>
    <row r="2" spans="1:8" ht="15" x14ac:dyDescent="0.25">
      <c r="A2" s="16"/>
      <c r="B2" s="16"/>
      <c r="C2" s="16"/>
      <c r="D2" s="16"/>
      <c r="E2" s="16"/>
      <c r="F2" s="16"/>
      <c r="G2" s="16"/>
      <c r="H2" s="16"/>
    </row>
    <row r="3" spans="1:8" ht="45" x14ac:dyDescent="0.75">
      <c r="A3" s="36" t="s">
        <v>127</v>
      </c>
      <c r="B3" s="37"/>
      <c r="C3" s="37"/>
      <c r="D3" s="37"/>
      <c r="E3" s="37"/>
      <c r="F3" s="37"/>
      <c r="G3" s="37"/>
      <c r="H3" s="37"/>
    </row>
    <row r="4" spans="1:8" ht="33" x14ac:dyDescent="0.6">
      <c r="A4" s="55" t="s">
        <v>131</v>
      </c>
      <c r="B4" s="37"/>
      <c r="C4" s="37"/>
      <c r="D4" s="37"/>
      <c r="E4" s="37"/>
      <c r="F4" s="37"/>
      <c r="G4" s="37"/>
      <c r="H4" s="37"/>
    </row>
    <row r="5" spans="1:8" ht="15.6" x14ac:dyDescent="0.3">
      <c r="A5" s="18" t="s">
        <v>88</v>
      </c>
      <c r="B5" s="18"/>
      <c r="C5" s="18"/>
      <c r="D5" s="16"/>
      <c r="E5" s="16"/>
      <c r="F5" s="16"/>
      <c r="G5" s="19"/>
      <c r="H5" s="19"/>
    </row>
    <row r="6" spans="1:8" ht="15" x14ac:dyDescent="0.25">
      <c r="A6" s="16"/>
      <c r="B6" s="16"/>
      <c r="C6" s="16"/>
      <c r="D6" s="16"/>
      <c r="E6" s="16"/>
      <c r="F6" s="16"/>
      <c r="G6" s="16"/>
      <c r="H6" s="16"/>
    </row>
    <row r="7" spans="1:8" ht="15.6" x14ac:dyDescent="0.3">
      <c r="A7" s="18" t="s">
        <v>89</v>
      </c>
      <c r="B7" s="16"/>
      <c r="C7" s="16"/>
      <c r="D7" s="16"/>
      <c r="E7" s="16"/>
      <c r="F7" s="18" t="s">
        <v>55</v>
      </c>
      <c r="G7" s="16"/>
      <c r="H7" s="16"/>
    </row>
    <row r="8" spans="1:8" ht="15" x14ac:dyDescent="0.25">
      <c r="A8" s="16" t="s">
        <v>67</v>
      </c>
      <c r="B8" s="16"/>
      <c r="C8" s="16"/>
      <c r="D8" s="16"/>
      <c r="E8" s="16"/>
      <c r="F8" s="16" t="s">
        <v>56</v>
      </c>
      <c r="G8" s="16"/>
      <c r="H8" s="16"/>
    </row>
    <row r="9" spans="1:8" ht="15" x14ac:dyDescent="0.25">
      <c r="A9" s="16" t="s">
        <v>57</v>
      </c>
      <c r="B9" s="16"/>
      <c r="C9" s="16"/>
      <c r="D9" s="16"/>
      <c r="E9" s="16"/>
      <c r="F9" s="16"/>
      <c r="G9" s="16"/>
      <c r="H9" s="16"/>
    </row>
    <row r="10" spans="1:8" ht="15" x14ac:dyDescent="0.25">
      <c r="A10" s="16"/>
      <c r="B10" s="16"/>
      <c r="C10" s="16"/>
      <c r="D10" s="16"/>
      <c r="E10" s="16"/>
      <c r="F10" s="16"/>
      <c r="G10" s="16"/>
      <c r="H10" s="16"/>
    </row>
    <row r="11" spans="1:8" ht="15" x14ac:dyDescent="0.25">
      <c r="A11" s="16"/>
      <c r="B11" s="16"/>
      <c r="C11" s="16"/>
      <c r="D11" s="16"/>
      <c r="E11" s="16"/>
      <c r="F11" s="16"/>
      <c r="G11" s="16"/>
      <c r="H11" s="16"/>
    </row>
    <row r="12" spans="1:8" ht="15.6" x14ac:dyDescent="0.3">
      <c r="A12" s="18" t="s">
        <v>58</v>
      </c>
      <c r="B12" s="16"/>
      <c r="C12" s="16"/>
      <c r="D12" s="16"/>
      <c r="E12" s="16"/>
      <c r="F12" s="16"/>
      <c r="G12" s="8" t="s">
        <v>66</v>
      </c>
      <c r="H12" s="16"/>
    </row>
    <row r="13" spans="1:8" ht="15" x14ac:dyDescent="0.25">
      <c r="A13" s="16"/>
      <c r="B13" s="16"/>
      <c r="C13" s="16"/>
      <c r="D13" s="16"/>
      <c r="E13" s="16"/>
      <c r="F13" s="16"/>
      <c r="G13" s="8" t="s">
        <v>76</v>
      </c>
      <c r="H13" s="16"/>
    </row>
    <row r="14" spans="1:8" ht="15" x14ac:dyDescent="0.25">
      <c r="A14" s="16"/>
      <c r="B14" s="16"/>
      <c r="C14" s="16"/>
      <c r="D14" s="38"/>
      <c r="E14" s="39"/>
      <c r="F14" s="16"/>
      <c r="G14" s="8" t="s">
        <v>77</v>
      </c>
      <c r="H14" s="16"/>
    </row>
    <row r="15" spans="1:8" ht="15" x14ac:dyDescent="0.25">
      <c r="A15" s="16"/>
      <c r="B15" s="16"/>
      <c r="C15" s="16"/>
      <c r="D15" s="38"/>
      <c r="E15" s="39"/>
      <c r="F15" s="16"/>
      <c r="G15" s="16"/>
      <c r="H15" s="16"/>
    </row>
    <row r="16" spans="1:8" ht="15" x14ac:dyDescent="0.25">
      <c r="A16" s="16"/>
      <c r="B16" s="16"/>
      <c r="C16" s="16"/>
      <c r="D16" s="16"/>
      <c r="E16" s="16"/>
      <c r="F16" s="16"/>
      <c r="G16" s="16"/>
      <c r="H16" s="16"/>
    </row>
    <row r="17" spans="1:8" ht="15.6" x14ac:dyDescent="0.3">
      <c r="A17" s="18"/>
      <c r="B17" s="16"/>
      <c r="C17" s="16"/>
      <c r="D17" s="16"/>
      <c r="E17" s="16"/>
      <c r="F17" s="16"/>
      <c r="G17" s="16"/>
      <c r="H17" s="16"/>
    </row>
    <row r="18" spans="1:8" ht="15" x14ac:dyDescent="0.25">
      <c r="A18" s="16"/>
      <c r="B18" s="16"/>
      <c r="C18" s="16"/>
      <c r="D18" s="16"/>
      <c r="E18" s="16"/>
      <c r="F18" s="16"/>
      <c r="G18" s="16"/>
      <c r="H18" s="16"/>
    </row>
    <row r="19" spans="1:8" ht="15" x14ac:dyDescent="0.25">
      <c r="A19" s="16"/>
      <c r="B19" s="16"/>
      <c r="C19" s="16"/>
      <c r="D19" s="16"/>
      <c r="E19" s="16"/>
      <c r="F19" s="16"/>
      <c r="G19" s="16"/>
      <c r="H19" s="16"/>
    </row>
    <row r="20" spans="1:8" ht="33" x14ac:dyDescent="0.6">
      <c r="A20" s="16"/>
      <c r="B20" s="17" t="s">
        <v>129</v>
      </c>
      <c r="C20" s="17"/>
      <c r="D20" s="17"/>
      <c r="E20" s="16"/>
      <c r="F20" s="16"/>
      <c r="G20" s="16"/>
      <c r="H20" s="16"/>
    </row>
    <row r="21" spans="1:8" ht="15.6" thickBot="1" x14ac:dyDescent="0.3">
      <c r="A21" s="16"/>
      <c r="B21" s="16"/>
      <c r="C21" s="16"/>
      <c r="D21" s="16"/>
      <c r="E21" s="16"/>
      <c r="F21" s="16"/>
      <c r="G21" s="16"/>
      <c r="H21" s="16"/>
    </row>
    <row r="22" spans="1:8" ht="28.8" thickTop="1" x14ac:dyDescent="0.5">
      <c r="A22" s="52" t="s">
        <v>59</v>
      </c>
      <c r="B22" s="53"/>
      <c r="C22" s="53"/>
      <c r="D22" s="53"/>
      <c r="E22" s="53" t="s">
        <v>60</v>
      </c>
      <c r="F22" s="53"/>
      <c r="G22" s="53"/>
      <c r="H22" s="54"/>
    </row>
    <row r="23" spans="1:8" ht="24.6" x14ac:dyDescent="0.4">
      <c r="A23" s="47" t="s">
        <v>61</v>
      </c>
      <c r="B23" s="48"/>
      <c r="C23" s="48"/>
      <c r="D23" s="49"/>
      <c r="E23" s="40">
        <v>4400000</v>
      </c>
      <c r="F23" s="40"/>
      <c r="G23" s="40"/>
      <c r="H23" s="41"/>
    </row>
    <row r="24" spans="1:8" ht="24.6" x14ac:dyDescent="0.4">
      <c r="A24" s="47" t="s">
        <v>62</v>
      </c>
      <c r="B24" s="48"/>
      <c r="C24" s="48"/>
      <c r="D24" s="49"/>
      <c r="E24" s="40">
        <v>3644742</v>
      </c>
      <c r="F24" s="40"/>
      <c r="G24" s="40"/>
      <c r="H24" s="41"/>
    </row>
    <row r="25" spans="1:8" ht="24.6" x14ac:dyDescent="0.4">
      <c r="A25" s="50" t="s">
        <v>63</v>
      </c>
      <c r="B25" s="51"/>
      <c r="C25" s="51"/>
      <c r="D25" s="51"/>
      <c r="E25" s="40">
        <f>SUM(E23-E24)</f>
        <v>755258</v>
      </c>
      <c r="F25" s="40"/>
      <c r="G25" s="40"/>
      <c r="H25" s="41"/>
    </row>
    <row r="26" spans="1:8" ht="87" customHeight="1" thickBot="1" x14ac:dyDescent="0.45">
      <c r="A26" s="42" t="s">
        <v>106</v>
      </c>
      <c r="B26" s="43"/>
      <c r="C26" s="43"/>
      <c r="D26" s="44"/>
      <c r="E26" s="45">
        <f>SUM(E25*(-1))</f>
        <v>-755258</v>
      </c>
      <c r="F26" s="45"/>
      <c r="G26" s="45"/>
      <c r="H26" s="46"/>
    </row>
    <row r="27" spans="1:8" ht="13.8" thickTop="1" x14ac:dyDescent="0.25"/>
    <row r="32" spans="1:8" x14ac:dyDescent="0.25">
      <c r="A32" s="30" t="s">
        <v>107</v>
      </c>
      <c r="B32" s="31"/>
      <c r="C32" s="31"/>
      <c r="D32" s="31"/>
      <c r="E32" s="31"/>
    </row>
    <row r="33" spans="1:8" x14ac:dyDescent="0.25">
      <c r="A33" s="34" t="s">
        <v>130</v>
      </c>
      <c r="B33" s="35"/>
      <c r="C33" s="35"/>
      <c r="D33" s="35"/>
      <c r="E33" s="35"/>
      <c r="F33" s="56"/>
      <c r="G33" s="56"/>
      <c r="H33" s="56"/>
    </row>
    <row r="34" spans="1:8" x14ac:dyDescent="0.25">
      <c r="A34" s="35"/>
      <c r="B34" s="35"/>
      <c r="C34" s="35"/>
      <c r="D34" s="35"/>
      <c r="E34" s="35"/>
      <c r="F34" s="56"/>
      <c r="G34" s="56"/>
      <c r="H34" s="56"/>
    </row>
    <row r="35" spans="1:8" x14ac:dyDescent="0.25">
      <c r="A35" s="25"/>
      <c r="B35" s="25"/>
    </row>
    <row r="36" spans="1:8" x14ac:dyDescent="0.25">
      <c r="A36" s="34" t="s">
        <v>128</v>
      </c>
      <c r="B36" s="35"/>
      <c r="C36" s="35"/>
      <c r="D36" s="35"/>
      <c r="E36" s="35"/>
      <c r="F36" s="56"/>
      <c r="G36" s="56"/>
      <c r="H36" s="56"/>
    </row>
    <row r="37" spans="1:8" x14ac:dyDescent="0.25">
      <c r="A37" s="25"/>
      <c r="B37" s="25"/>
    </row>
    <row r="38" spans="1:8" x14ac:dyDescent="0.25">
      <c r="A38" s="25"/>
      <c r="B38" s="25"/>
    </row>
    <row r="39" spans="1:8" x14ac:dyDescent="0.25">
      <c r="A39" s="30" t="s">
        <v>108</v>
      </c>
      <c r="B39" s="31"/>
      <c r="C39" s="31"/>
    </row>
    <row r="40" spans="1:8" x14ac:dyDescent="0.25">
      <c r="A40" s="25"/>
      <c r="B40" s="25"/>
    </row>
    <row r="41" spans="1:8" x14ac:dyDescent="0.25">
      <c r="A41" s="30" t="s">
        <v>109</v>
      </c>
      <c r="B41" s="31"/>
      <c r="C41" s="31"/>
    </row>
  </sheetData>
  <mergeCells count="20">
    <mergeCell ref="A32:E32"/>
    <mergeCell ref="A39:C39"/>
    <mergeCell ref="A41:C41"/>
    <mergeCell ref="A33:H34"/>
    <mergeCell ref="A36:H36"/>
    <mergeCell ref="A1:H1"/>
    <mergeCell ref="D14:E14"/>
    <mergeCell ref="D15:E15"/>
    <mergeCell ref="E23:H23"/>
    <mergeCell ref="A26:D26"/>
    <mergeCell ref="E26:H26"/>
    <mergeCell ref="A24:D24"/>
    <mergeCell ref="E24:H24"/>
    <mergeCell ref="A25:D25"/>
    <mergeCell ref="E25:H25"/>
    <mergeCell ref="A22:D22"/>
    <mergeCell ref="E22:H22"/>
    <mergeCell ref="A23:D23"/>
    <mergeCell ref="A3:H3"/>
    <mergeCell ref="A4:H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Výdaje </vt:lpstr>
      <vt:lpstr>Příjmy </vt:lpstr>
      <vt:lpstr>krycí list</vt:lpstr>
      <vt:lpstr>'krycí list'!Oblast_tisku</vt:lpstr>
      <vt:lpstr>'Příjmy '!Oblast_tisku</vt:lpstr>
      <vt:lpstr>'Výdaje '!Oblast_tisku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HavlatovaKri</dc:creator>
  <cp:lastModifiedBy>urad</cp:lastModifiedBy>
  <cp:lastPrinted>2021-12-13T17:40:59Z</cp:lastPrinted>
  <dcterms:created xsi:type="dcterms:W3CDTF">2011-01-20T15:15:41Z</dcterms:created>
  <dcterms:modified xsi:type="dcterms:W3CDTF">2021-12-30T17:58:28Z</dcterms:modified>
</cp:coreProperties>
</file>